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plit Bill Calculator" sheetId="1" state="visible" r:id="rId1"/>
    <sheet name="How to Use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27">
    <font>
      <name val="Calibri"/>
      <family val="2"/>
      <color theme="1"/>
      <sz val="11"/>
      <scheme val="minor"/>
    </font>
    <font>
      <b val="1"/>
      <color rgb="00FFFFFF"/>
      <sz val="18"/>
    </font>
    <font>
      <b val="1"/>
      <i val="1"/>
      <color rgb="005D6D7E"/>
      <sz val="11"/>
    </font>
    <font>
      <b val="1"/>
      <i val="1"/>
      <color rgb="005D6D7E"/>
      <sz val="10"/>
    </font>
    <font>
      <i val="1"/>
      <color rgb="000563C1"/>
      <sz val="10"/>
      <u val="single"/>
    </font>
    <font>
      <b val="1"/>
      <color rgb="00FFFFFF"/>
      <sz val="12"/>
    </font>
    <font>
      <b val="1"/>
      <color rgb="002C3E50"/>
      <sz val="11"/>
    </font>
    <font>
      <b val="1"/>
      <color rgb="002C3E50"/>
      <sz val="12"/>
    </font>
    <font>
      <b val="1"/>
      <color rgb="00FFFFFF"/>
      <sz val="11"/>
    </font>
    <font>
      <i val="1"/>
      <color rgb="005D6D7E"/>
      <sz val="9"/>
    </font>
    <font>
      <b val="1"/>
      <color rgb="00003830"/>
      <sz val="13"/>
    </font>
    <font>
      <b val="1"/>
      <color rgb="00FFFFFF"/>
      <sz val="14"/>
    </font>
    <font>
      <b val="1"/>
      <color rgb="00FFFFFF"/>
      <sz val="13"/>
    </font>
    <font>
      <b val="1"/>
      <color rgb="00FFFFFF"/>
      <sz val="16"/>
    </font>
    <font>
      <b val="1"/>
      <color rgb="002C3E50"/>
      <sz val="10"/>
    </font>
    <font>
      <color rgb="005D6D7E"/>
      <sz val="10"/>
    </font>
    <font>
      <color rgb="002C3E50"/>
      <sz val="10"/>
    </font>
    <font>
      <b val="1"/>
      <color rgb="00003830"/>
      <sz val="10"/>
    </font>
    <font>
      <b val="1"/>
      <color rgb="009C0006"/>
      <sz val="10"/>
    </font>
    <font>
      <i val="1"/>
      <color rgb="00666666"/>
      <sz val="9"/>
    </font>
    <font>
      <color rgb="002C3E50"/>
      <sz val="11"/>
    </font>
    <font>
      <b val="1"/>
      <color rgb="00003830"/>
      <sz val="11"/>
    </font>
    <font>
      <i val="1"/>
      <color rgb="002C3E50"/>
      <sz val="10"/>
    </font>
    <font>
      <b val="1"/>
      <color rgb="00003830"/>
      <sz val="12"/>
    </font>
    <font>
      <b val="1"/>
      <color rgb="000563C1"/>
      <sz val="14"/>
    </font>
    <font>
      <b val="1"/>
      <color rgb="000563C1"/>
      <sz val="12"/>
      <u val="single"/>
    </font>
    <font>
      <i val="1"/>
      <color rgb="005D6D7E"/>
      <sz val="10"/>
    </font>
  </fonts>
  <fills count="14">
    <fill>
      <patternFill/>
    </fill>
    <fill>
      <patternFill patternType="gray125"/>
    </fill>
    <fill>
      <patternFill patternType="solid">
        <fgColor rgb="00003830"/>
        <bgColor rgb="00003830"/>
      </patternFill>
    </fill>
    <fill>
      <patternFill patternType="solid">
        <fgColor rgb="0000C9A7"/>
        <bgColor rgb="0000C9A7"/>
      </patternFill>
    </fill>
    <fill>
      <patternFill patternType="solid">
        <fgColor rgb="00F8F9FA"/>
        <bgColor rgb="00F8F9FA"/>
      </patternFill>
    </fill>
    <fill>
      <patternFill patternType="solid">
        <fgColor rgb="0000B091"/>
        <bgColor rgb="0000B091"/>
      </patternFill>
    </fill>
    <fill>
      <patternFill patternType="solid">
        <fgColor rgb="00E8F8F5"/>
        <bgColor rgb="00E8F8F5"/>
      </patternFill>
    </fill>
    <fill>
      <patternFill patternType="solid">
        <fgColor rgb="00FDECEA"/>
        <bgColor rgb="00FDECEA"/>
      </patternFill>
    </fill>
    <fill>
      <patternFill patternType="solid">
        <fgColor rgb="00ECF0F1"/>
        <bgColor rgb="00ECF0F1"/>
      </patternFill>
    </fill>
    <fill>
      <patternFill patternType="solid">
        <fgColor rgb="00FDFEFE"/>
        <bgColor rgb="00FDFEFE"/>
      </patternFill>
    </fill>
    <fill>
      <patternFill patternType="solid">
        <fgColor rgb="00FFC7CE"/>
        <bgColor rgb="00FFC7CE"/>
      </patternFill>
    </fill>
    <fill>
      <patternFill patternType="solid">
        <fgColor rgb="00FFF3F3"/>
        <bgColor rgb="00FFF3F3"/>
      </patternFill>
    </fill>
    <fill>
      <patternFill patternType="solid">
        <fgColor rgb="00C6E0B4"/>
        <bgColor rgb="00C6E0B4"/>
      </patternFill>
    </fill>
    <fill>
      <patternFill patternType="solid">
        <fgColor rgb="00FFFFFF"/>
        <bgColor rgb="00FFFFFF"/>
      </patternFill>
    </fill>
  </fills>
  <borders count="13">
    <border>
      <left/>
      <right/>
      <top/>
      <bottom/>
      <diagonal/>
    </border>
    <border>
      <left style="medium">
        <color rgb="0000C9A7"/>
      </left>
      <right style="medium">
        <color rgb="0000C9A7"/>
      </right>
      <top style="medium">
        <color rgb="0000C9A7"/>
      </top>
      <bottom style="medium">
        <color rgb="0000C9A7"/>
      </bottom>
    </border>
    <border>
      <left style="medium">
        <color rgb="002C3E50"/>
      </left>
      <right style="medium">
        <color rgb="002C3E50"/>
      </right>
      <top style="medium">
        <color rgb="002C3E50"/>
      </top>
      <bottom style="medium">
        <color rgb="002C3E50"/>
      </bottom>
    </border>
    <border>
      <left style="thick">
        <color rgb="00003830"/>
      </left>
      <right style="thick">
        <color rgb="00003830"/>
      </right>
      <top style="thick">
        <color rgb="00003830"/>
      </top>
      <bottom style="thick">
        <color rgb="00003830"/>
      </bottom>
    </border>
    <border>
      <left style="thin">
        <color rgb="00BDC3C7"/>
      </left>
      <right style="thin">
        <color rgb="00BDC3C7"/>
      </right>
      <top style="thin">
        <color rgb="00BDC3C7"/>
      </top>
      <bottom style="thin">
        <color rgb="00BDC3C7"/>
      </bottom>
    </border>
    <border>
      <left/>
      <right/>
      <top style="thin">
        <color rgb="00BDC3C7"/>
      </top>
      <bottom/>
      <diagonal/>
    </border>
    <border>
      <left/>
      <right style="thin">
        <color rgb="00BDC3C7"/>
      </right>
      <top style="thin">
        <color rgb="00BDC3C7"/>
      </top>
      <bottom/>
      <diagonal/>
    </border>
    <border>
      <left/>
      <right/>
      <top style="thin">
        <color rgb="00BDC3C7"/>
      </top>
      <bottom style="thin">
        <color rgb="00BDC3C7"/>
      </bottom>
      <diagonal/>
    </border>
    <border>
      <left/>
      <right style="thin">
        <color rgb="00BDC3C7"/>
      </right>
      <top style="thin">
        <color rgb="00BDC3C7"/>
      </top>
      <bottom style="thin">
        <color rgb="00BDC3C7"/>
      </bottom>
      <diagonal/>
    </border>
    <border>
      <left/>
      <right/>
      <top style="medium">
        <color rgb="002C3E50"/>
      </top>
      <bottom/>
      <diagonal/>
    </border>
    <border>
      <left/>
      <right style="medium">
        <color rgb="002C3E50"/>
      </right>
      <top style="medium">
        <color rgb="002C3E50"/>
      </top>
      <bottom/>
      <diagonal/>
    </border>
    <border>
      <left/>
      <right/>
      <top style="medium">
        <color rgb="002C3E50"/>
      </top>
      <bottom style="medium">
        <color rgb="002C3E50"/>
      </bottom>
      <diagonal/>
    </border>
    <border>
      <left/>
      <right style="medium">
        <color rgb="002C3E50"/>
      </right>
      <top style="medium">
        <color rgb="002C3E50"/>
      </top>
      <bottom style="medium">
        <color rgb="002C3E50"/>
      </bottom>
      <diagonal/>
    </border>
  </borders>
  <cellStyleXfs count="1">
    <xf numFmtId="0" fontId="0" fillId="0" borderId="0"/>
  </cellStyleXfs>
  <cellXfs count="50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5" fillId="3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left" vertical="center"/>
    </xf>
    <xf numFmtId="164" fontId="7" fillId="4" borderId="1" applyAlignment="1" pivotButton="0" quotePrefix="0" xfId="0">
      <alignment horizontal="right" vertical="center"/>
    </xf>
    <xf numFmtId="1" fontId="7" fillId="4" borderId="1" applyAlignment="1" pivotButton="0" quotePrefix="0" xfId="0">
      <alignment horizontal="center" vertical="center"/>
    </xf>
    <xf numFmtId="0" fontId="8" fillId="5" borderId="0" applyAlignment="1" pivotButton="0" quotePrefix="0" xfId="0">
      <alignment horizontal="center" vertical="center"/>
    </xf>
    <xf numFmtId="2" fontId="7" fillId="4" borderId="1" applyAlignment="1" pivotButton="0" quotePrefix="0" xfId="0">
      <alignment horizontal="right" vertical="center"/>
    </xf>
    <xf numFmtId="0" fontId="9" fillId="0" borderId="0" applyAlignment="1" pivotButton="0" quotePrefix="0" xfId="0">
      <alignment horizontal="left" vertical="center" wrapText="1"/>
    </xf>
    <xf numFmtId="164" fontId="7" fillId="6" borderId="2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/>
    </xf>
    <xf numFmtId="164" fontId="10" fillId="6" borderId="2" applyAlignment="1" pivotButton="0" quotePrefix="0" xfId="0">
      <alignment horizontal="right" vertical="center"/>
    </xf>
    <xf numFmtId="0" fontId="11" fillId="3" borderId="0" applyAlignment="1" pivotButton="0" quotePrefix="0" xfId="0">
      <alignment horizontal="center" vertical="center"/>
    </xf>
    <xf numFmtId="164" fontId="7" fillId="7" borderId="2" applyAlignment="1" pivotButton="0" quotePrefix="0" xfId="0">
      <alignment horizontal="right" vertical="center"/>
    </xf>
    <xf numFmtId="0" fontId="12" fillId="3" borderId="0" applyAlignment="1" pivotButton="0" quotePrefix="0" xfId="0">
      <alignment horizontal="left" vertical="center"/>
    </xf>
    <xf numFmtId="164" fontId="13" fillId="3" borderId="3" applyAlignment="1" pivotButton="0" quotePrefix="0" xfId="0">
      <alignment horizontal="right" vertical="center"/>
    </xf>
    <xf numFmtId="0" fontId="14" fillId="8" borderId="4" applyAlignment="1" pivotButton="0" quotePrefix="0" xfId="0">
      <alignment horizontal="center" vertical="center"/>
    </xf>
    <xf numFmtId="0" fontId="15" fillId="9" borderId="4" applyAlignment="1" pivotButton="0" quotePrefix="0" xfId="0">
      <alignment horizontal="center" vertical="center"/>
    </xf>
    <xf numFmtId="164" fontId="16" fillId="9" borderId="4" applyAlignment="1" pivotButton="0" quotePrefix="0" xfId="0">
      <alignment horizontal="right" vertical="center"/>
    </xf>
    <xf numFmtId="164" fontId="17" fillId="6" borderId="4" applyAlignment="1" pivotButton="0" quotePrefix="0" xfId="0">
      <alignment horizontal="right" vertical="center"/>
    </xf>
    <xf numFmtId="0" fontId="16" fillId="0" borderId="0" applyAlignment="1" pivotButton="0" quotePrefix="0" xfId="0">
      <alignment horizontal="left" vertical="center"/>
    </xf>
    <xf numFmtId="0" fontId="17" fillId="6" borderId="4" applyAlignment="1" pivotButton="0" quotePrefix="0" xfId="0">
      <alignment horizontal="center" vertical="center"/>
    </xf>
    <xf numFmtId="0" fontId="18" fillId="10" borderId="0" applyAlignment="1" pivotButton="0" quotePrefix="0" xfId="0">
      <alignment horizontal="center" vertical="center"/>
    </xf>
    <xf numFmtId="0" fontId="19" fillId="11" borderId="4" applyAlignment="1" pivotButton="0" quotePrefix="0" xfId="0">
      <alignment horizontal="center" vertical="center" wrapText="1"/>
    </xf>
    <xf numFmtId="0" fontId="0" fillId="0" borderId="7" pivotButton="0" quotePrefix="0" xfId="0"/>
    <xf numFmtId="0" fontId="0" fillId="0" borderId="8" pivotButton="0" quotePrefix="0" xfId="0"/>
    <xf numFmtId="0" fontId="13" fillId="2" borderId="0" applyAlignment="1" pivotButton="0" quotePrefix="0" xfId="0">
      <alignment horizontal="center" vertical="center"/>
    </xf>
    <xf numFmtId="0" fontId="0" fillId="13" borderId="0" pivotButton="0" quotePrefix="0" xfId="0"/>
    <xf numFmtId="0" fontId="20" fillId="6" borderId="0" applyAlignment="1" pivotButton="0" quotePrefix="0" xfId="0">
      <alignment vertical="top" wrapText="1"/>
    </xf>
    <xf numFmtId="0" fontId="21" fillId="0" borderId="0" applyAlignment="1" pivotButton="0" quotePrefix="0" xfId="0">
      <alignment horizontal="left" vertical="center"/>
    </xf>
    <xf numFmtId="0" fontId="15" fillId="4" borderId="0" applyAlignment="1" pivotButton="0" quotePrefix="0" xfId="0">
      <alignment vertical="top" wrapText="1" indent="2"/>
    </xf>
    <xf numFmtId="0" fontId="21" fillId="4" borderId="0" applyAlignment="1" pivotButton="0" quotePrefix="0" xfId="0">
      <alignment horizontal="left" vertical="center"/>
    </xf>
    <xf numFmtId="0" fontId="22" fillId="0" borderId="0" applyAlignment="1" pivotButton="0" quotePrefix="0" xfId="0">
      <alignment horizontal="center" vertical="center"/>
    </xf>
    <xf numFmtId="0" fontId="14" fillId="0" borderId="0" applyAlignment="1" pivotButton="0" quotePrefix="0" xfId="0">
      <alignment horizontal="left" vertical="center"/>
    </xf>
    <xf numFmtId="0" fontId="15" fillId="0" borderId="0" applyAlignment="1" pivotButton="0" quotePrefix="0" xfId="0">
      <alignment horizontal="left" vertical="center"/>
    </xf>
    <xf numFmtId="0" fontId="17" fillId="0" borderId="0" applyAlignment="1" pivotButton="0" quotePrefix="0" xfId="0">
      <alignment horizontal="left" vertical="center"/>
    </xf>
    <xf numFmtId="0" fontId="23" fillId="12" borderId="2" applyAlignment="1" pivotButton="0" quotePrefix="0" xfId="0">
      <alignment horizontal="center" vertical="center"/>
    </xf>
    <xf numFmtId="0" fontId="0" fillId="13" borderId="11" pivotButton="0" quotePrefix="0" xfId="0"/>
    <xf numFmtId="0" fontId="0" fillId="13" borderId="12" pivotButton="0" quotePrefix="0" xfId="0"/>
    <xf numFmtId="0" fontId="9" fillId="0" borderId="0" applyAlignment="1" pivotButton="0" quotePrefix="0" xfId="0">
      <alignment horizontal="left" vertical="center" indent="2"/>
    </xf>
    <xf numFmtId="0" fontId="16" fillId="4" borderId="0" applyAlignment="1" pivotButton="0" quotePrefix="0" xfId="0">
      <alignment horizontal="left" vertical="center"/>
    </xf>
    <xf numFmtId="0" fontId="9" fillId="6" borderId="0" applyAlignment="1" pivotButton="0" quotePrefix="0" xfId="0">
      <alignment horizontal="left" vertical="center" wrapText="1"/>
    </xf>
    <xf numFmtId="0" fontId="24" fillId="4" borderId="2" applyAlignment="1" pivotButton="0" quotePrefix="0" xfId="0">
      <alignment horizontal="center" vertical="center"/>
    </xf>
    <xf numFmtId="0" fontId="25" fillId="6" borderId="4" applyAlignment="1" pivotButton="0" quotePrefix="0" xfId="0">
      <alignment horizontal="center" vertical="center"/>
    </xf>
    <xf numFmtId="0" fontId="0" fillId="13" borderId="7" pivotButton="0" quotePrefix="0" xfId="0"/>
    <xf numFmtId="0" fontId="0" fillId="13" borderId="8" pivotButton="0" quotePrefix="0" xfId="0"/>
    <xf numFmtId="0" fontId="26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1"/>
  <sheetViews>
    <sheetView workbookViewId="0">
      <selection activeCell="A1" sqref="A1"/>
    </sheetView>
  </sheetViews>
  <sheetFormatPr baseColWidth="8" defaultRowHeight="15"/>
  <cols>
    <col width="28" customWidth="1" min="1" max="1"/>
    <col width="15" customWidth="1" min="2" max="2"/>
    <col width="15" customWidth="1" min="3" max="3"/>
    <col width="15" customWidth="1" min="4" max="4"/>
    <col width="16" customWidth="1" min="5" max="5"/>
    <col width="5" customWidth="1" min="6" max="6"/>
  </cols>
  <sheetData>
    <row r="1" ht="35" customHeight="1">
      <c r="A1" s="1" t="inlineStr">
        <is>
          <t>SPLIT BILL CALCULATOR</t>
        </is>
      </c>
    </row>
    <row r="2" ht="20" customHeight="1">
      <c r="A2" s="2" t="inlineStr">
        <is>
          <t>Easily Split Bills, Tips &amp; Expenses Among Friends</t>
        </is>
      </c>
    </row>
    <row r="3" ht="18" customHeight="1">
      <c r="A3" s="3" t="inlineStr">
        <is>
          <t>Template by CalculatorValue.com</t>
        </is>
      </c>
    </row>
    <row r="4" ht="18" customHeight="1">
      <c r="A4" s="4" t="inlineStr">
        <is>
          <t>🔗 Visit: https://www.calculatorvalue.com/financial/bill/split-bill</t>
        </is>
      </c>
    </row>
    <row r="6" ht="28" customHeight="1">
      <c r="A6" s="5" t="inlineStr">
        <is>
          <t>🧾 BILL DETAILS</t>
        </is>
      </c>
    </row>
    <row r="8" ht="24" customHeight="1">
      <c r="A8" s="6" t="inlineStr">
        <is>
          <t>💵 Bill Amount ($):</t>
        </is>
      </c>
      <c r="C8" s="7" t="n">
        <v>100</v>
      </c>
    </row>
    <row r="10" ht="24" customHeight="1">
      <c r="A10" s="6" t="inlineStr">
        <is>
          <t>👥 Number of People:</t>
        </is>
      </c>
      <c r="C10" s="8" t="n">
        <v>4</v>
      </c>
    </row>
    <row r="13" ht="26" customHeight="1">
      <c r="A13" s="9" t="inlineStr">
        <is>
          <t>💰 TIP &amp; TAX</t>
        </is>
      </c>
    </row>
    <row r="15" ht="24" customHeight="1">
      <c r="A15" s="6" t="inlineStr">
        <is>
          <t>📊 Tip Percentage (%):</t>
        </is>
      </c>
      <c r="C15" s="10" t="n">
        <v>15</v>
      </c>
    </row>
    <row r="17" ht="24" customHeight="1">
      <c r="A17" s="6" t="inlineStr">
        <is>
          <t>💵 Tip Fixed Amount ($):</t>
        </is>
      </c>
      <c r="C17" s="7">
        <f>C8*(C15/100)</f>
        <v/>
      </c>
    </row>
    <row r="18" ht="28" customHeight="1">
      <c r="A18" s="11" t="inlineStr">
        <is>
          <t>ℹ️ These fields are synced: Enter percentage, and amount calculates automatically based on bill.</t>
        </is>
      </c>
    </row>
    <row r="20" ht="24" customHeight="1">
      <c r="A20" s="6" t="inlineStr">
        <is>
          <t>🏛️ Tax Amount ($):</t>
        </is>
      </c>
      <c r="C20" s="7" t="n">
        <v>8</v>
      </c>
    </row>
    <row r="23" ht="28" customHeight="1">
      <c r="A23" s="5" t="inlineStr">
        <is>
          <t>📊 CALCULATION SUMMARY</t>
        </is>
      </c>
    </row>
    <row r="25" ht="24" customHeight="1">
      <c r="A25" s="6" t="inlineStr">
        <is>
          <t>Calculated Tip:</t>
        </is>
      </c>
      <c r="C25" s="12">
        <f>C17</f>
        <v/>
      </c>
    </row>
    <row r="27" ht="24" customHeight="1">
      <c r="A27" s="6" t="inlineStr">
        <is>
          <t>Subtotal (Bill + Tax):</t>
        </is>
      </c>
      <c r="C27" s="12">
        <f>C8+C20</f>
        <v/>
      </c>
    </row>
    <row r="29" ht="26" customHeight="1">
      <c r="A29" s="13" t="inlineStr">
        <is>
          <t>Total Amount:</t>
        </is>
      </c>
      <c r="C29" s="14">
        <f>C27+C25</f>
        <v/>
      </c>
    </row>
    <row r="33" ht="30" customHeight="1">
      <c r="A33" s="15" t="inlineStr">
        <is>
          <t>👤 PER PERSON BREAKDOWN</t>
        </is>
      </c>
    </row>
    <row r="35" ht="24" customHeight="1">
      <c r="A35" s="6" t="inlineStr">
        <is>
          <t>🧾 Bill Per Person:</t>
        </is>
      </c>
      <c r="C35" s="16">
        <f>IF(C10&gt;0,C8/C10,0)</f>
        <v/>
      </c>
    </row>
    <row r="37" ht="24" customHeight="1">
      <c r="A37" s="6" t="inlineStr">
        <is>
          <t>💰 Tip Per Person:</t>
        </is>
      </c>
      <c r="C37" s="16">
        <f>IF(C10&gt;0,C25/C10,0)</f>
        <v/>
      </c>
    </row>
    <row r="39" ht="24" customHeight="1">
      <c r="A39" s="6" t="inlineStr">
        <is>
          <t>🏛️ Tax Per Person:</t>
        </is>
      </c>
      <c r="C39" s="16">
        <f>IF(C10&gt;0,C20/C10,0)</f>
        <v/>
      </c>
    </row>
    <row r="41" ht="35" customHeight="1">
      <c r="A41" s="17" t="inlineStr">
        <is>
          <t>💵 TOTAL PER PERSON:</t>
        </is>
      </c>
      <c r="C41" s="18">
        <f>IF(C10&gt;0,C29/C10,0)</f>
        <v/>
      </c>
    </row>
    <row r="45" ht="26" customHeight="1">
      <c r="A45" s="9" t="inlineStr">
        <is>
          <t>👥 DETAILED PERSON BREAKDOWN</t>
        </is>
      </c>
    </row>
    <row r="47" ht="24" customHeight="1">
      <c r="A47" s="19" t="inlineStr">
        <is>
          <t>Person</t>
        </is>
      </c>
      <c r="B47" s="19" t="inlineStr">
        <is>
          <t>Bill Share</t>
        </is>
      </c>
      <c r="C47" s="19" t="inlineStr">
        <is>
          <t>Tip Share</t>
        </is>
      </c>
      <c r="D47" s="19" t="inlineStr">
        <is>
          <t>Tax Share</t>
        </is>
      </c>
      <c r="E47" s="19" t="inlineStr">
        <is>
          <t>Total Payment</t>
        </is>
      </c>
    </row>
    <row r="48" ht="22" customHeight="1">
      <c r="A48" s="20" t="inlineStr">
        <is>
          <t>Person 1</t>
        </is>
      </c>
      <c r="B48" s="21">
        <f>IF(1&lt;=C$10,C$35,"")</f>
        <v/>
      </c>
      <c r="C48" s="21">
        <f>IF(1&lt;=C$10,C$37,"")</f>
        <v/>
      </c>
      <c r="D48" s="21">
        <f>IF(1&lt;=C$10,C$39,"")</f>
        <v/>
      </c>
      <c r="E48" s="22">
        <f>IF(1&lt;=C$10,C$41,"")</f>
        <v/>
      </c>
    </row>
    <row r="49" ht="22" customHeight="1">
      <c r="A49" s="20" t="inlineStr">
        <is>
          <t>Person 2</t>
        </is>
      </c>
      <c r="B49" s="21">
        <f>IF(2&lt;=C$10,C$35,"")</f>
        <v/>
      </c>
      <c r="C49" s="21">
        <f>IF(2&lt;=C$10,C$37,"")</f>
        <v/>
      </c>
      <c r="D49" s="21">
        <f>IF(2&lt;=C$10,C$39,"")</f>
        <v/>
      </c>
      <c r="E49" s="22">
        <f>IF(2&lt;=C$10,C$41,"")</f>
        <v/>
      </c>
    </row>
    <row r="50" ht="22" customHeight="1">
      <c r="A50" s="20" t="inlineStr">
        <is>
          <t>Person 3</t>
        </is>
      </c>
      <c r="B50" s="21">
        <f>IF(3&lt;=C$10,C$35,"")</f>
        <v/>
      </c>
      <c r="C50" s="21">
        <f>IF(3&lt;=C$10,C$37,"")</f>
        <v/>
      </c>
      <c r="D50" s="21">
        <f>IF(3&lt;=C$10,C$39,"")</f>
        <v/>
      </c>
      <c r="E50" s="22">
        <f>IF(3&lt;=C$10,C$41,"")</f>
        <v/>
      </c>
    </row>
    <row r="51" ht="22" customHeight="1">
      <c r="A51" s="20" t="inlineStr">
        <is>
          <t>Person 4</t>
        </is>
      </c>
      <c r="B51" s="21">
        <f>IF(4&lt;=C$10,C$35,"")</f>
        <v/>
      </c>
      <c r="C51" s="21">
        <f>IF(4&lt;=C$10,C$37,"")</f>
        <v/>
      </c>
      <c r="D51" s="21">
        <f>IF(4&lt;=C$10,C$39,"")</f>
        <v/>
      </c>
      <c r="E51" s="22">
        <f>IF(4&lt;=C$10,C$41,"")</f>
        <v/>
      </c>
    </row>
    <row r="52" ht="22" customHeight="1">
      <c r="A52" s="20" t="inlineStr">
        <is>
          <t>Person 5</t>
        </is>
      </c>
      <c r="B52" s="21">
        <f>IF(5&lt;=C$10,C$35,"")</f>
        <v/>
      </c>
      <c r="C52" s="21">
        <f>IF(5&lt;=C$10,C$37,"")</f>
        <v/>
      </c>
      <c r="D52" s="21">
        <f>IF(5&lt;=C$10,C$39,"")</f>
        <v/>
      </c>
      <c r="E52" s="22">
        <f>IF(5&lt;=C$10,C$41,"")</f>
        <v/>
      </c>
    </row>
    <row r="53" ht="22" customHeight="1">
      <c r="A53" s="20" t="inlineStr">
        <is>
          <t>Person 6</t>
        </is>
      </c>
      <c r="B53" s="21">
        <f>IF(6&lt;=C$10,C$35,"")</f>
        <v/>
      </c>
      <c r="C53" s="21">
        <f>IF(6&lt;=C$10,C$37,"")</f>
        <v/>
      </c>
      <c r="D53" s="21">
        <f>IF(6&lt;=C$10,C$39,"")</f>
        <v/>
      </c>
      <c r="E53" s="22">
        <f>IF(6&lt;=C$10,C$41,"")</f>
        <v/>
      </c>
    </row>
    <row r="54" ht="22" customHeight="1">
      <c r="A54" s="20" t="inlineStr">
        <is>
          <t>Person 7</t>
        </is>
      </c>
      <c r="B54" s="21">
        <f>IF(7&lt;=C$10,C$35,"")</f>
        <v/>
      </c>
      <c r="C54" s="21">
        <f>IF(7&lt;=C$10,C$37,"")</f>
        <v/>
      </c>
      <c r="D54" s="21">
        <f>IF(7&lt;=C$10,C$39,"")</f>
        <v/>
      </c>
      <c r="E54" s="22">
        <f>IF(7&lt;=C$10,C$41,"")</f>
        <v/>
      </c>
    </row>
    <row r="55" ht="22" customHeight="1">
      <c r="A55" s="20" t="inlineStr">
        <is>
          <t>Person 8</t>
        </is>
      </c>
      <c r="B55" s="21">
        <f>IF(8&lt;=C$10,C$35,"")</f>
        <v/>
      </c>
      <c r="C55" s="21">
        <f>IF(8&lt;=C$10,C$37,"")</f>
        <v/>
      </c>
      <c r="D55" s="21">
        <f>IF(8&lt;=C$10,C$39,"")</f>
        <v/>
      </c>
      <c r="E55" s="22">
        <f>IF(8&lt;=C$10,C$41,"")</f>
        <v/>
      </c>
    </row>
    <row r="56" ht="22" customHeight="1">
      <c r="A56" s="20" t="inlineStr">
        <is>
          <t>Person 9</t>
        </is>
      </c>
      <c r="B56" s="21">
        <f>IF(9&lt;=C$10,C$35,"")</f>
        <v/>
      </c>
      <c r="C56" s="21">
        <f>IF(9&lt;=C$10,C$37,"")</f>
        <v/>
      </c>
      <c r="D56" s="21">
        <f>IF(9&lt;=C$10,C$39,"")</f>
        <v/>
      </c>
      <c r="E56" s="22">
        <f>IF(9&lt;=C$10,C$41,"")</f>
        <v/>
      </c>
    </row>
    <row r="57" ht="22" customHeight="1">
      <c r="A57" s="20" t="inlineStr">
        <is>
          <t>Person 10</t>
        </is>
      </c>
      <c r="B57" s="21">
        <f>IF(10&lt;=C$10,C$35,"")</f>
        <v/>
      </c>
      <c r="C57" s="21">
        <f>IF(10&lt;=C$10,C$37,"")</f>
        <v/>
      </c>
      <c r="D57" s="21">
        <f>IF(10&lt;=C$10,C$39,"")</f>
        <v/>
      </c>
      <c r="E57" s="22">
        <f>IF(10&lt;=C$10,C$41,"")</f>
        <v/>
      </c>
    </row>
    <row r="58" ht="22" customHeight="1">
      <c r="A58" s="20" t="inlineStr">
        <is>
          <t>Person 11</t>
        </is>
      </c>
      <c r="B58" s="21">
        <f>IF(11&lt;=C$10,C$35,"")</f>
        <v/>
      </c>
      <c r="C58" s="21">
        <f>IF(11&lt;=C$10,C$37,"")</f>
        <v/>
      </c>
      <c r="D58" s="21">
        <f>IF(11&lt;=C$10,C$39,"")</f>
        <v/>
      </c>
      <c r="E58" s="22">
        <f>IF(11&lt;=C$10,C$41,"")</f>
        <v/>
      </c>
    </row>
    <row r="59" ht="22" customHeight="1">
      <c r="A59" s="20" t="inlineStr">
        <is>
          <t>Person 12</t>
        </is>
      </c>
      <c r="B59" s="21">
        <f>IF(12&lt;=C$10,C$35,"")</f>
        <v/>
      </c>
      <c r="C59" s="21">
        <f>IF(12&lt;=C$10,C$37,"")</f>
        <v/>
      </c>
      <c r="D59" s="21">
        <f>IF(12&lt;=C$10,C$39,"")</f>
        <v/>
      </c>
      <c r="E59" s="22">
        <f>IF(12&lt;=C$10,C$41,"")</f>
        <v/>
      </c>
    </row>
    <row r="60" ht="22" customHeight="1">
      <c r="A60" s="20" t="inlineStr">
        <is>
          <t>Person 13</t>
        </is>
      </c>
      <c r="B60" s="21">
        <f>IF(13&lt;=C$10,C$35,"")</f>
        <v/>
      </c>
      <c r="C60" s="21">
        <f>IF(13&lt;=C$10,C$37,"")</f>
        <v/>
      </c>
      <c r="D60" s="21">
        <f>IF(13&lt;=C$10,C$39,"")</f>
        <v/>
      </c>
      <c r="E60" s="22">
        <f>IF(13&lt;=C$10,C$41,"")</f>
        <v/>
      </c>
    </row>
    <row r="61" ht="22" customHeight="1">
      <c r="A61" s="20" t="inlineStr">
        <is>
          <t>Person 14</t>
        </is>
      </c>
      <c r="B61" s="21">
        <f>IF(14&lt;=C$10,C$35,"")</f>
        <v/>
      </c>
      <c r="C61" s="21">
        <f>IF(14&lt;=C$10,C$37,"")</f>
        <v/>
      </c>
      <c r="D61" s="21">
        <f>IF(14&lt;=C$10,C$39,"")</f>
        <v/>
      </c>
      <c r="E61" s="22">
        <f>IF(14&lt;=C$10,C$41,"")</f>
        <v/>
      </c>
    </row>
    <row r="62" ht="22" customHeight="1">
      <c r="A62" s="20" t="inlineStr">
        <is>
          <t>Person 15</t>
        </is>
      </c>
      <c r="B62" s="21">
        <f>IF(15&lt;=C$10,C$35,"")</f>
        <v/>
      </c>
      <c r="C62" s="21">
        <f>IF(15&lt;=C$10,C$37,"")</f>
        <v/>
      </c>
      <c r="D62" s="21">
        <f>IF(15&lt;=C$10,C$39,"")</f>
        <v/>
      </c>
      <c r="E62" s="22">
        <f>IF(15&lt;=C$10,C$41,"")</f>
        <v/>
      </c>
    </row>
    <row r="63" ht="22" customHeight="1">
      <c r="A63" s="20" t="inlineStr">
        <is>
          <t>Person 16</t>
        </is>
      </c>
      <c r="B63" s="21">
        <f>IF(16&lt;=C$10,C$35,"")</f>
        <v/>
      </c>
      <c r="C63" s="21">
        <f>IF(16&lt;=C$10,C$37,"")</f>
        <v/>
      </c>
      <c r="D63" s="21">
        <f>IF(16&lt;=C$10,C$39,"")</f>
        <v/>
      </c>
      <c r="E63" s="22">
        <f>IF(16&lt;=C$10,C$41,"")</f>
        <v/>
      </c>
    </row>
    <row r="64" ht="22" customHeight="1">
      <c r="A64" s="20" t="inlineStr">
        <is>
          <t>Person 17</t>
        </is>
      </c>
      <c r="B64" s="21">
        <f>IF(17&lt;=C$10,C$35,"")</f>
        <v/>
      </c>
      <c r="C64" s="21">
        <f>IF(17&lt;=C$10,C$37,"")</f>
        <v/>
      </c>
      <c r="D64" s="21">
        <f>IF(17&lt;=C$10,C$39,"")</f>
        <v/>
      </c>
      <c r="E64" s="22">
        <f>IF(17&lt;=C$10,C$41,"")</f>
        <v/>
      </c>
    </row>
    <row r="65" ht="22" customHeight="1">
      <c r="A65" s="20" t="inlineStr">
        <is>
          <t>Person 18</t>
        </is>
      </c>
      <c r="B65" s="21">
        <f>IF(18&lt;=C$10,C$35,"")</f>
        <v/>
      </c>
      <c r="C65" s="21">
        <f>IF(18&lt;=C$10,C$37,"")</f>
        <v/>
      </c>
      <c r="D65" s="21">
        <f>IF(18&lt;=C$10,C$39,"")</f>
        <v/>
      </c>
      <c r="E65" s="22">
        <f>IF(18&lt;=C$10,C$41,"")</f>
        <v/>
      </c>
    </row>
    <row r="66" ht="22" customHeight="1">
      <c r="A66" s="20" t="inlineStr">
        <is>
          <t>Person 19</t>
        </is>
      </c>
      <c r="B66" s="21">
        <f>IF(19&lt;=C$10,C$35,"")</f>
        <v/>
      </c>
      <c r="C66" s="21">
        <f>IF(19&lt;=C$10,C$37,"")</f>
        <v/>
      </c>
      <c r="D66" s="21">
        <f>IF(19&lt;=C$10,C$39,"")</f>
        <v/>
      </c>
      <c r="E66" s="22">
        <f>IF(19&lt;=C$10,C$41,"")</f>
        <v/>
      </c>
    </row>
    <row r="67" ht="22" customHeight="1">
      <c r="A67" s="20" t="inlineStr">
        <is>
          <t>Person 20</t>
        </is>
      </c>
      <c r="B67" s="21">
        <f>IF(20&lt;=C$10,C$35,"")</f>
        <v/>
      </c>
      <c r="C67" s="21">
        <f>IF(20&lt;=C$10,C$37,"")</f>
        <v/>
      </c>
      <c r="D67" s="21">
        <f>IF(20&lt;=C$10,C$39,"")</f>
        <v/>
      </c>
      <c r="E67" s="22">
        <f>IF(20&lt;=C$10,C$41,"")</f>
        <v/>
      </c>
    </row>
    <row r="69" ht="26" customHeight="1">
      <c r="A69" s="9" t="inlineStr">
        <is>
          <t>💡 QUICK TIP REFERENCE</t>
        </is>
      </c>
    </row>
    <row r="73" ht="22" customHeight="1">
      <c r="A73" s="23" t="inlineStr">
        <is>
          <t>Poor Service</t>
        </is>
      </c>
      <c r="C73" s="24" t="inlineStr">
        <is>
          <t>10%</t>
        </is>
      </c>
    </row>
    <row r="74" ht="22" customHeight="1">
      <c r="A74" s="23" t="inlineStr">
        <is>
          <t>Average Service</t>
        </is>
      </c>
      <c r="C74" s="24" t="inlineStr">
        <is>
          <t>15%</t>
        </is>
      </c>
    </row>
    <row r="75" ht="22" customHeight="1">
      <c r="A75" s="23" t="inlineStr">
        <is>
          <t>Good Service</t>
        </is>
      </c>
      <c r="C75" s="24" t="inlineStr">
        <is>
          <t>18%</t>
        </is>
      </c>
    </row>
    <row r="76" ht="22" customHeight="1">
      <c r="A76" s="23" t="inlineStr">
        <is>
          <t>Excellent Service</t>
        </is>
      </c>
      <c r="C76" s="24" t="inlineStr">
        <is>
          <t>20%</t>
        </is>
      </c>
    </row>
    <row r="77" ht="22" customHeight="1">
      <c r="A77" s="23" t="inlineStr">
        <is>
          <t>Outstanding Service</t>
        </is>
      </c>
      <c r="C77" s="24" t="inlineStr">
        <is>
          <t>25%+</t>
        </is>
      </c>
    </row>
    <row r="80" ht="22" customHeight="1">
      <c r="A80" s="25" t="inlineStr">
        <is>
          <t>⚠️ DISCLAIMER</t>
        </is>
      </c>
    </row>
    <row r="81" ht="35" customHeight="1">
      <c r="A81" s="26" t="inlineStr">
        <is>
          <t>This calculator is provided for informational purposes only. Tipping customs vary by location and culture. Always verify calculations before payment.</t>
        </is>
      </c>
      <c r="B81" s="27" t="n"/>
      <c r="C81" s="27" t="n"/>
      <c r="D81" s="27" t="n"/>
      <c r="E81" s="27" t="n"/>
      <c r="F81" s="28" t="n"/>
    </row>
  </sheetData>
  <mergeCells count="13">
    <mergeCell ref="A2:F2"/>
    <mergeCell ref="A33:F33"/>
    <mergeCell ref="A13:F13"/>
    <mergeCell ref="A1:F1"/>
    <mergeCell ref="A23:F23"/>
    <mergeCell ref="A45:F45"/>
    <mergeCell ref="A80:F80"/>
    <mergeCell ref="A6:F6"/>
    <mergeCell ref="A18:F18"/>
    <mergeCell ref="A4:F4"/>
    <mergeCell ref="A3:F3"/>
    <mergeCell ref="A69:F69"/>
    <mergeCell ref="A81:F81"/>
  </mergeCells>
  <dataValidations count="1">
    <dataValidation sqref="C10" showDropDown="0" showInputMessage="0" showErrorMessage="0" allowBlank="0" errorTitle="Invalid Number" error="Please enter a number between 1 and 20" promptTitle="People" prompt="Enter number of people (1-20)" type="whole" operator="between">
      <formula1>1</formula1>
      <formula2>20</formula2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4"/>
  <sheetViews>
    <sheetView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22" customWidth="1" min="3" max="3"/>
    <col width="18" customWidth="1" min="4" max="4"/>
    <col width="10" customWidth="1" min="5" max="5"/>
  </cols>
  <sheetData>
    <row r="1" ht="35" customHeight="1">
      <c r="A1" s="29" t="inlineStr">
        <is>
          <t>📖 HOW TO USE THE SPLIT BILL CALCULATOR</t>
        </is>
      </c>
      <c r="B1" s="30" t="n"/>
      <c r="C1" s="30" t="n"/>
      <c r="D1" s="30" t="n"/>
      <c r="E1" s="30" t="n"/>
    </row>
    <row r="2">
      <c r="A2" s="30" t="n"/>
      <c r="B2" s="30" t="n"/>
      <c r="C2" s="30" t="n"/>
      <c r="D2" s="30" t="n"/>
      <c r="E2" s="30" t="n"/>
    </row>
    <row r="3" ht="26" customHeight="1">
      <c r="A3" s="17" t="inlineStr">
        <is>
          <t>💡 What is Split Bill Calculator?</t>
        </is>
      </c>
      <c r="B3" s="30" t="n"/>
      <c r="C3" s="30" t="n"/>
      <c r="D3" s="30" t="n"/>
      <c r="E3" s="30" t="n"/>
    </row>
    <row r="4" ht="45" customHeight="1">
      <c r="A4" s="31" t="inlineStr">
        <is>
          <t>The Split Bill Calculator helps you divide restaurant bills, vacation expenses, or any shared costs fairly among friends or colleagues. It automatically calculates individual shares including tips and taxes.</t>
        </is>
      </c>
      <c r="B4" s="30" t="n"/>
      <c r="C4" s="30" t="n"/>
      <c r="D4" s="30" t="n"/>
      <c r="E4" s="30" t="n"/>
    </row>
    <row r="5">
      <c r="A5" s="30" t="n"/>
      <c r="B5" s="30" t="n"/>
      <c r="C5" s="30" t="n"/>
      <c r="D5" s="30" t="n"/>
      <c r="E5" s="30" t="n"/>
    </row>
    <row r="6" ht="26" customHeight="1">
      <c r="A6" s="17" t="inlineStr">
        <is>
          <t>📋 Step-by-Step Instructions:</t>
        </is>
      </c>
      <c r="B6" s="30" t="n"/>
      <c r="C6" s="30" t="n"/>
      <c r="D6" s="30" t="n"/>
      <c r="E6" s="30" t="n"/>
    </row>
    <row r="7">
      <c r="A7" s="30" t="n"/>
      <c r="B7" s="30" t="n"/>
      <c r="C7" s="30" t="n"/>
      <c r="D7" s="30" t="n"/>
      <c r="E7" s="30" t="n"/>
    </row>
    <row r="8" ht="22" customHeight="1">
      <c r="A8" s="32" t="inlineStr">
        <is>
          <t>💵 STEP 1</t>
        </is>
      </c>
      <c r="B8" s="6" t="inlineStr">
        <is>
          <t>Enter Bill Amount</t>
        </is>
      </c>
      <c r="C8" s="30" t="n"/>
      <c r="D8" s="30" t="n"/>
      <c r="E8" s="30" t="n"/>
    </row>
    <row r="9" ht="35" customHeight="1">
      <c r="A9" s="33" t="inlineStr">
        <is>
          <t>Input the total bill amount before tip and tax (e.g., $100).</t>
        </is>
      </c>
      <c r="B9" s="30" t="n"/>
      <c r="C9" s="30" t="n"/>
      <c r="D9" s="30" t="n"/>
      <c r="E9" s="30" t="n"/>
    </row>
    <row r="10">
      <c r="A10" s="30" t="n"/>
      <c r="B10" s="30" t="n"/>
      <c r="C10" s="30" t="n"/>
      <c r="D10" s="30" t="n"/>
      <c r="E10" s="30" t="n"/>
    </row>
    <row r="11" ht="22" customHeight="1">
      <c r="A11" s="32" t="inlineStr">
        <is>
          <t>👥 STEP 2</t>
        </is>
      </c>
      <c r="B11" s="6" t="inlineStr">
        <is>
          <t>Specify Number of People</t>
        </is>
      </c>
      <c r="C11" s="30" t="n"/>
      <c r="D11" s="30" t="n"/>
      <c r="E11" s="30" t="n"/>
    </row>
    <row r="12" ht="35" customHeight="1">
      <c r="A12" s="33" t="inlineStr">
        <is>
          <t>Enter how many people are splitting the bill (1-20 people).</t>
        </is>
      </c>
      <c r="B12" s="30" t="n"/>
      <c r="C12" s="30" t="n"/>
      <c r="D12" s="30" t="n"/>
      <c r="E12" s="30" t="n"/>
    </row>
    <row r="13">
      <c r="A13" s="30" t="n"/>
      <c r="B13" s="30" t="n"/>
      <c r="C13" s="30" t="n"/>
      <c r="D13" s="30" t="n"/>
      <c r="E13" s="30" t="n"/>
    </row>
    <row r="14" ht="22" customHeight="1">
      <c r="A14" s="32" t="inlineStr">
        <is>
          <t>🎯 STEP 3</t>
        </is>
      </c>
      <c r="B14" s="6" t="inlineStr">
        <is>
          <t>Choose Tip Method</t>
        </is>
      </c>
      <c r="C14" s="30" t="n"/>
      <c r="D14" s="30" t="n"/>
      <c r="E14" s="30" t="n"/>
    </row>
    <row r="15" ht="35" customHeight="1">
      <c r="A15" s="33" t="inlineStr">
        <is>
          <t>Select 'Percentage' or 'Fixed Amount' for tip calculation.</t>
        </is>
      </c>
      <c r="B15" s="30" t="n"/>
      <c r="C15" s="30" t="n"/>
      <c r="D15" s="30" t="n"/>
      <c r="E15" s="30" t="n"/>
    </row>
    <row r="16">
      <c r="A16" s="30" t="n"/>
      <c r="B16" s="30" t="n"/>
      <c r="C16" s="30" t="n"/>
      <c r="D16" s="30" t="n"/>
      <c r="E16" s="30" t="n"/>
    </row>
    <row r="17" ht="22" customHeight="1">
      <c r="A17" s="32" t="inlineStr">
        <is>
          <t>💰 STEP 4</t>
        </is>
      </c>
      <c r="B17" s="6" t="inlineStr">
        <is>
          <t>Enter Tip Details</t>
        </is>
      </c>
      <c r="C17" s="30" t="n"/>
      <c r="D17" s="30" t="n"/>
      <c r="E17" s="30" t="n"/>
    </row>
    <row r="18" ht="35" customHeight="1">
      <c r="A18" s="33" t="inlineStr">
        <is>
          <t>Fill in tip percentage (e.g., 15%) OR fixed tip amount (e.g., $15).</t>
        </is>
      </c>
      <c r="B18" s="30" t="n"/>
      <c r="C18" s="30" t="n"/>
      <c r="D18" s="30" t="n"/>
      <c r="E18" s="30" t="n"/>
    </row>
    <row r="19">
      <c r="A19" s="30" t="n"/>
      <c r="B19" s="30" t="n"/>
      <c r="C19" s="30" t="n"/>
      <c r="D19" s="30" t="n"/>
      <c r="E19" s="30" t="n"/>
    </row>
    <row r="20" ht="22" customHeight="1">
      <c r="A20" s="32" t="inlineStr">
        <is>
          <t>🏛️ STEP 5</t>
        </is>
      </c>
      <c r="B20" s="6" t="inlineStr">
        <is>
          <t>Add Tax Amount</t>
        </is>
      </c>
      <c r="C20" s="30" t="n"/>
      <c r="D20" s="30" t="n"/>
      <c r="E20" s="30" t="n"/>
    </row>
    <row r="21" ht="35" customHeight="1">
      <c r="A21" s="33" t="inlineStr">
        <is>
          <t>Enter the tax amount if applicable (usually shown on receipt).</t>
        </is>
      </c>
      <c r="B21" s="30" t="n"/>
      <c r="C21" s="30" t="n"/>
      <c r="D21" s="30" t="n"/>
      <c r="E21" s="30" t="n"/>
    </row>
    <row r="22">
      <c r="A22" s="30" t="n"/>
      <c r="B22" s="30" t="n"/>
      <c r="C22" s="30" t="n"/>
      <c r="D22" s="30" t="n"/>
      <c r="E22" s="30" t="n"/>
    </row>
    <row r="23" ht="22" customHeight="1">
      <c r="A23" s="32" t="inlineStr">
        <is>
          <t>📊 STEP 6</t>
        </is>
      </c>
      <c r="B23" s="6" t="inlineStr">
        <is>
          <t>Review Results</t>
        </is>
      </c>
      <c r="C23" s="30" t="n"/>
      <c r="D23" s="30" t="n"/>
      <c r="E23" s="30" t="n"/>
    </row>
    <row r="24" ht="35" customHeight="1">
      <c r="A24" s="33" t="inlineStr">
        <is>
          <t>The calculator shows total amount, per-person breakdown, and detailed table.</t>
        </is>
      </c>
      <c r="B24" s="30" t="n"/>
      <c r="C24" s="30" t="n"/>
      <c r="D24" s="30" t="n"/>
      <c r="E24" s="30" t="n"/>
    </row>
    <row r="25">
      <c r="A25" s="30" t="n"/>
      <c r="B25" s="30" t="n"/>
      <c r="C25" s="30" t="n"/>
      <c r="D25" s="30" t="n"/>
      <c r="E25" s="30" t="n"/>
    </row>
    <row r="26">
      <c r="A26" s="30" t="n"/>
      <c r="B26" s="30" t="n"/>
      <c r="C26" s="30" t="n"/>
      <c r="D26" s="30" t="n"/>
      <c r="E26" s="30" t="n"/>
    </row>
    <row r="27" ht="26" customHeight="1">
      <c r="A27" s="17" t="inlineStr">
        <is>
          <t>🧮 Example Calculation:</t>
        </is>
      </c>
      <c r="B27" s="30" t="n"/>
      <c r="C27" s="30" t="n"/>
      <c r="D27" s="30" t="n"/>
      <c r="E27" s="30" t="n"/>
    </row>
    <row r="28">
      <c r="A28" s="30" t="n"/>
      <c r="B28" s="30" t="n"/>
      <c r="C28" s="30" t="n"/>
      <c r="D28" s="30" t="n"/>
      <c r="E28" s="30" t="n"/>
    </row>
    <row r="29" ht="22" customHeight="1">
      <c r="A29" s="34" t="inlineStr">
        <is>
          <t>Example: 4 Friends at a Restaurant</t>
        </is>
      </c>
      <c r="B29" s="30" t="n"/>
      <c r="C29" s="30" t="n"/>
      <c r="D29" s="30" t="n"/>
      <c r="E29" s="30" t="n"/>
    </row>
    <row r="30" ht="20" customHeight="1">
      <c r="A30" s="35" t="inlineStr">
        <is>
          <t>Bill Amount: $100 | Number of People: 4 | Tip: 15% | Tax: $8</t>
        </is>
      </c>
      <c r="B30" s="30" t="n"/>
      <c r="C30" s="30" t="n"/>
      <c r="D30" s="30" t="n"/>
      <c r="E30" s="30" t="n"/>
    </row>
    <row r="31">
      <c r="A31" s="30" t="n"/>
      <c r="B31" s="30" t="n"/>
      <c r="C31" s="30" t="n"/>
      <c r="D31" s="30" t="n"/>
      <c r="E31" s="30" t="n"/>
    </row>
    <row r="32" ht="20" customHeight="1">
      <c r="A32" s="36" t="inlineStr">
        <is>
          <t>Calculation Steps:</t>
        </is>
      </c>
      <c r="B32" s="30" t="n"/>
      <c r="C32" s="30" t="n"/>
      <c r="D32" s="30" t="n"/>
      <c r="E32" s="30" t="n"/>
    </row>
    <row r="33" ht="20" customHeight="1">
      <c r="A33" s="37" t="inlineStr">
        <is>
          <t xml:space="preserve">  • 1. Calculate Tip: $100 × 15% = $15.00</t>
        </is>
      </c>
      <c r="B33" s="30" t="n"/>
      <c r="C33" s="30" t="n"/>
      <c r="D33" s="30" t="n"/>
      <c r="E33" s="30" t="n"/>
    </row>
    <row r="34" ht="20" customHeight="1">
      <c r="A34" s="37" t="inlineStr">
        <is>
          <t xml:space="preserve">  • 2. Subtotal: $100 + $8 = $108.00</t>
        </is>
      </c>
      <c r="B34" s="30" t="n"/>
      <c r="C34" s="30" t="n"/>
      <c r="D34" s="30" t="n"/>
      <c r="E34" s="30" t="n"/>
    </row>
    <row r="35" ht="20" customHeight="1">
      <c r="A35" s="37" t="inlineStr">
        <is>
          <t xml:space="preserve">  • 3. Total Amount: $108.00 + $15.00 = $123.00</t>
        </is>
      </c>
      <c r="B35" s="30" t="n"/>
      <c r="C35" s="30" t="n"/>
      <c r="D35" s="30" t="n"/>
      <c r="E35" s="30" t="n"/>
    </row>
    <row r="36" ht="20" customHeight="1">
      <c r="A36" s="37" t="inlineStr">
        <is>
          <t xml:space="preserve">  • 4. Each Person Pays: $123.00 ÷ 4 = $30.75</t>
        </is>
      </c>
      <c r="B36" s="30" t="n"/>
      <c r="C36" s="30" t="n"/>
      <c r="D36" s="30" t="n"/>
      <c r="E36" s="30" t="n"/>
    </row>
    <row r="37">
      <c r="A37" s="30" t="n"/>
      <c r="B37" s="30" t="n"/>
      <c r="C37" s="30" t="n"/>
      <c r="D37" s="30" t="n"/>
      <c r="E37" s="30" t="n"/>
    </row>
    <row r="38" ht="20" customHeight="1">
      <c r="A38" s="36" t="inlineStr">
        <is>
          <t>Per Person Breakdown:</t>
        </is>
      </c>
      <c r="B38" s="30" t="n"/>
      <c r="C38" s="30" t="n"/>
      <c r="D38" s="30" t="n"/>
      <c r="E38" s="30" t="n"/>
    </row>
    <row r="39" ht="18" customHeight="1">
      <c r="A39" s="37" t="inlineStr">
        <is>
          <t xml:space="preserve">  • Bill Share: $25.00</t>
        </is>
      </c>
      <c r="B39" s="30" t="n"/>
      <c r="C39" s="30" t="n"/>
      <c r="D39" s="30" t="n"/>
      <c r="E39" s="30" t="n"/>
    </row>
    <row r="40" ht="18" customHeight="1">
      <c r="A40" s="37" t="inlineStr">
        <is>
          <t xml:space="preserve">  • Tip Share: $3.75</t>
        </is>
      </c>
      <c r="B40" s="30" t="n"/>
      <c r="C40" s="30" t="n"/>
      <c r="D40" s="30" t="n"/>
      <c r="E40" s="30" t="n"/>
    </row>
    <row r="41" ht="18" customHeight="1">
      <c r="A41" s="37" t="inlineStr">
        <is>
          <t xml:space="preserve">  • Tax Share: $2.00</t>
        </is>
      </c>
      <c r="B41" s="30" t="n"/>
      <c r="C41" s="30" t="n"/>
      <c r="D41" s="30" t="n"/>
      <c r="E41" s="30" t="n"/>
    </row>
    <row r="42" ht="18" customHeight="1">
      <c r="A42" s="38" t="inlineStr">
        <is>
          <t xml:space="preserve">  • Total Payment: $30.75</t>
        </is>
      </c>
      <c r="B42" s="30" t="n"/>
      <c r="C42" s="30" t="n"/>
      <c r="D42" s="30" t="n"/>
      <c r="E42" s="30" t="n"/>
    </row>
    <row r="43">
      <c r="A43" s="30" t="n"/>
      <c r="B43" s="30" t="n"/>
      <c r="C43" s="30" t="n"/>
      <c r="D43" s="30" t="n"/>
      <c r="E43" s="30" t="n"/>
    </row>
    <row r="44" ht="28" customHeight="1">
      <c r="A44" s="39" t="inlineStr">
        <is>
          <t>Final Result: Each person pays $30.75</t>
        </is>
      </c>
      <c r="B44" s="40" t="n"/>
      <c r="C44" s="40" t="n"/>
      <c r="D44" s="40" t="n"/>
      <c r="E44" s="41" t="n"/>
    </row>
    <row r="45">
      <c r="A45" s="30" t="n"/>
      <c r="B45" s="30" t="n"/>
      <c r="C45" s="30" t="n"/>
      <c r="D45" s="30" t="n"/>
      <c r="E45" s="30" t="n"/>
    </row>
    <row r="46">
      <c r="A46" s="30" t="n"/>
      <c r="B46" s="30" t="n"/>
      <c r="C46" s="30" t="n"/>
      <c r="D46" s="30" t="n"/>
      <c r="E46" s="30" t="n"/>
    </row>
    <row r="47" ht="26" customHeight="1">
      <c r="A47" s="17" t="inlineStr">
        <is>
          <t>💡 Key Features:</t>
        </is>
      </c>
      <c r="B47" s="30" t="n"/>
      <c r="C47" s="30" t="n"/>
      <c r="D47" s="30" t="n"/>
      <c r="E47" s="30" t="n"/>
    </row>
    <row r="48">
      <c r="A48" s="30" t="n"/>
      <c r="B48" s="30" t="n"/>
      <c r="C48" s="30" t="n"/>
      <c r="D48" s="30" t="n"/>
      <c r="E48" s="30" t="n"/>
    </row>
    <row r="49" ht="20" customHeight="1">
      <c r="A49" s="38" t="inlineStr">
        <is>
          <t>✅ Flexible Tip Options</t>
        </is>
      </c>
      <c r="B49" s="30" t="n"/>
      <c r="C49" s="30" t="n"/>
      <c r="D49" s="30" t="n"/>
      <c r="E49" s="30" t="n"/>
    </row>
    <row r="50" ht="18" customHeight="1">
      <c r="A50" s="42" t="inlineStr">
        <is>
          <t>Calculate tip by percentage or enter a fixed dollar amount.</t>
        </is>
      </c>
      <c r="B50" s="30" t="n"/>
      <c r="C50" s="30" t="n"/>
      <c r="D50" s="30" t="n"/>
      <c r="E50" s="30" t="n"/>
    </row>
    <row r="51" ht="20" customHeight="1">
      <c r="A51" s="38" t="inlineStr">
        <is>
          <t>👥 Up to 20 People</t>
        </is>
      </c>
      <c r="B51" s="30" t="n"/>
      <c r="C51" s="30" t="n"/>
      <c r="D51" s="30" t="n"/>
      <c r="E51" s="30" t="n"/>
    </row>
    <row r="52" ht="18" customHeight="1">
      <c r="A52" s="42" t="inlineStr">
        <is>
          <t>Split bills among large groups with detailed per-person breakdown.</t>
        </is>
      </c>
      <c r="B52" s="30" t="n"/>
      <c r="C52" s="30" t="n"/>
      <c r="D52" s="30" t="n"/>
      <c r="E52" s="30" t="n"/>
    </row>
    <row r="53" ht="20" customHeight="1">
      <c r="A53" s="38" t="inlineStr">
        <is>
          <t>🧮 Automatic Calculations</t>
        </is>
      </c>
      <c r="B53" s="30" t="n"/>
      <c r="C53" s="30" t="n"/>
      <c r="D53" s="30" t="n"/>
      <c r="E53" s="30" t="n"/>
    </row>
    <row r="54" ht="18" customHeight="1">
      <c r="A54" s="42" t="inlineStr">
        <is>
          <t>All amounts update instantly when you change any input.</t>
        </is>
      </c>
      <c r="B54" s="30" t="n"/>
      <c r="C54" s="30" t="n"/>
      <c r="D54" s="30" t="n"/>
      <c r="E54" s="30" t="n"/>
    </row>
    <row r="55" ht="20" customHeight="1">
      <c r="A55" s="38" t="inlineStr">
        <is>
          <t>📊 Detailed Breakdown</t>
        </is>
      </c>
      <c r="B55" s="30" t="n"/>
      <c r="C55" s="30" t="n"/>
      <c r="D55" s="30" t="n"/>
      <c r="E55" s="30" t="n"/>
    </row>
    <row r="56" ht="18" customHeight="1">
      <c r="A56" s="42" t="inlineStr">
        <is>
          <t>See exactly what each person pays for bill, tip, and tax.</t>
        </is>
      </c>
      <c r="B56" s="30" t="n"/>
      <c r="C56" s="30" t="n"/>
      <c r="D56" s="30" t="n"/>
      <c r="E56" s="30" t="n"/>
    </row>
    <row r="57" ht="20" customHeight="1">
      <c r="A57" s="38" t="inlineStr">
        <is>
          <t>💡 Tip Reference Guide</t>
        </is>
      </c>
      <c r="B57" s="30" t="n"/>
      <c r="C57" s="30" t="n"/>
      <c r="D57" s="30" t="n"/>
      <c r="E57" s="30" t="n"/>
    </row>
    <row r="58" ht="18" customHeight="1">
      <c r="A58" s="42" t="inlineStr">
        <is>
          <t>Built-in guide with standard tipping percentages for various service levels.</t>
        </is>
      </c>
      <c r="B58" s="30" t="n"/>
      <c r="C58" s="30" t="n"/>
      <c r="D58" s="30" t="n"/>
      <c r="E58" s="30" t="n"/>
    </row>
    <row r="59">
      <c r="A59" s="30" t="n"/>
      <c r="B59" s="30" t="n"/>
      <c r="C59" s="30" t="n"/>
      <c r="D59" s="30" t="n"/>
      <c r="E59" s="30" t="n"/>
    </row>
    <row r="60">
      <c r="A60" s="30" t="n"/>
      <c r="B60" s="30" t="n"/>
      <c r="C60" s="30" t="n"/>
      <c r="D60" s="30" t="n"/>
      <c r="E60" s="30" t="n"/>
    </row>
    <row r="61" ht="26" customHeight="1">
      <c r="A61" s="17" t="inlineStr">
        <is>
          <t>📌 Use Cases:</t>
        </is>
      </c>
      <c r="B61" s="30" t="n"/>
      <c r="C61" s="30" t="n"/>
      <c r="D61" s="30" t="n"/>
      <c r="E61" s="30" t="n"/>
    </row>
    <row r="62">
      <c r="A62" s="30" t="n"/>
      <c r="B62" s="30" t="n"/>
      <c r="C62" s="30" t="n"/>
      <c r="D62" s="30" t="n"/>
      <c r="E62" s="30" t="n"/>
    </row>
    <row r="63" ht="22" customHeight="1">
      <c r="A63" s="43" t="inlineStr">
        <is>
          <t>🍽️ Restaurant meals with friends or colleagues</t>
        </is>
      </c>
      <c r="B63" s="30" t="n"/>
      <c r="C63" s="30" t="n"/>
      <c r="D63" s="30" t="n"/>
      <c r="E63" s="30" t="n"/>
    </row>
    <row r="64" ht="22" customHeight="1">
      <c r="A64" s="43" t="inlineStr">
        <is>
          <t>🎉 Group celebrations, parties, or events</t>
        </is>
      </c>
      <c r="B64" s="30" t="n"/>
      <c r="C64" s="30" t="n"/>
      <c r="D64" s="30" t="n"/>
      <c r="E64" s="30" t="n"/>
    </row>
    <row r="65" ht="22" customHeight="1">
      <c r="A65" s="43" t="inlineStr">
        <is>
          <t>✈️ Vacation expenses split among travelers</t>
        </is>
      </c>
      <c r="B65" s="30" t="n"/>
      <c r="C65" s="30" t="n"/>
      <c r="D65" s="30" t="n"/>
      <c r="E65" s="30" t="n"/>
    </row>
    <row r="66" ht="22" customHeight="1">
      <c r="A66" s="43" t="inlineStr">
        <is>
          <t>🛒 Shared grocery shopping or household supplies</t>
        </is>
      </c>
      <c r="B66" s="30" t="n"/>
      <c r="C66" s="30" t="n"/>
      <c r="D66" s="30" t="n"/>
      <c r="E66" s="30" t="n"/>
    </row>
    <row r="67" ht="22" customHeight="1">
      <c r="A67" s="43" t="inlineStr">
        <is>
          <t>🎫 Event tickets, concert tickets, or group activities</t>
        </is>
      </c>
      <c r="B67" s="30" t="n"/>
      <c r="C67" s="30" t="n"/>
      <c r="D67" s="30" t="n"/>
      <c r="E67" s="30" t="n"/>
    </row>
    <row r="68" ht="22" customHeight="1">
      <c r="A68" s="43" t="inlineStr">
        <is>
          <t>🚗 Shared transportation costs (gas, tolls, parking)</t>
        </is>
      </c>
      <c r="B68" s="30" t="n"/>
      <c r="C68" s="30" t="n"/>
      <c r="D68" s="30" t="n"/>
      <c r="E68" s="30" t="n"/>
    </row>
    <row r="69">
      <c r="A69" s="30" t="n"/>
      <c r="B69" s="30" t="n"/>
      <c r="C69" s="30" t="n"/>
      <c r="D69" s="30" t="n"/>
      <c r="E69" s="30" t="n"/>
    </row>
    <row r="70" ht="26" customHeight="1">
      <c r="A70" s="17" t="inlineStr">
        <is>
          <t>💰 Tipping Guidelines:</t>
        </is>
      </c>
      <c r="B70" s="30" t="n"/>
      <c r="C70" s="30" t="n"/>
      <c r="D70" s="30" t="n"/>
      <c r="E70" s="30" t="n"/>
    </row>
    <row r="71">
      <c r="A71" s="30" t="n"/>
      <c r="B71" s="30" t="n"/>
      <c r="C71" s="30" t="n"/>
      <c r="D71" s="30" t="n"/>
      <c r="E71" s="30" t="n"/>
    </row>
    <row r="72" ht="20" customHeight="1">
      <c r="A72" s="36" t="inlineStr">
        <is>
          <t>United States Standard Tipping:</t>
        </is>
      </c>
      <c r="B72" s="30" t="n"/>
      <c r="C72" s="30" t="n"/>
      <c r="D72" s="30" t="n"/>
      <c r="E72" s="30" t="n"/>
    </row>
    <row r="73" ht="18" customHeight="1">
      <c r="A73" s="37" t="inlineStr">
        <is>
          <t xml:space="preserve">  • Poor Service: 10%</t>
        </is>
      </c>
      <c r="B73" s="30" t="n"/>
      <c r="C73" s="30" t="n"/>
      <c r="D73" s="30" t="n"/>
      <c r="E73" s="30" t="n"/>
    </row>
    <row r="74" ht="18" customHeight="1">
      <c r="A74" s="37" t="inlineStr">
        <is>
          <t xml:space="preserve">  • Average Service: 15%</t>
        </is>
      </c>
      <c r="B74" s="30" t="n"/>
      <c r="C74" s="30" t="n"/>
      <c r="D74" s="30" t="n"/>
      <c r="E74" s="30" t="n"/>
    </row>
    <row r="75" ht="18" customHeight="1">
      <c r="A75" s="37" t="inlineStr">
        <is>
          <t xml:space="preserve">  • Good Service: 18%</t>
        </is>
      </c>
      <c r="B75" s="30" t="n"/>
      <c r="C75" s="30" t="n"/>
      <c r="D75" s="30" t="n"/>
      <c r="E75" s="30" t="n"/>
    </row>
    <row r="76" ht="18" customHeight="1">
      <c r="A76" s="37" t="inlineStr">
        <is>
          <t xml:space="preserve">  • Excellent Service: 20%</t>
        </is>
      </c>
      <c r="B76" s="30" t="n"/>
      <c r="C76" s="30" t="n"/>
      <c r="D76" s="30" t="n"/>
      <c r="E76" s="30" t="n"/>
    </row>
    <row r="77" ht="18" customHeight="1">
      <c r="A77" s="37" t="inlineStr">
        <is>
          <t xml:space="preserve">  • Outstanding Service: 25% or more</t>
        </is>
      </c>
      <c r="B77" s="30" t="n"/>
      <c r="C77" s="30" t="n"/>
      <c r="D77" s="30" t="n"/>
      <c r="E77" s="30" t="n"/>
    </row>
    <row r="78">
      <c r="A78" s="30" t="n"/>
      <c r="B78" s="30" t="n"/>
      <c r="C78" s="30" t="n"/>
      <c r="D78" s="30" t="n"/>
      <c r="E78" s="30" t="n"/>
    </row>
    <row r="79" ht="30" customHeight="1">
      <c r="A79" s="44" t="inlineStr">
        <is>
          <t>Note: Tipping customs vary by country and culture. Always check local customs when traveling.</t>
        </is>
      </c>
      <c r="B79" s="30" t="n"/>
      <c r="C79" s="30" t="n"/>
      <c r="D79" s="30" t="n"/>
      <c r="E79" s="30" t="n"/>
    </row>
    <row r="80">
      <c r="A80" s="30" t="n"/>
      <c r="B80" s="30" t="n"/>
      <c r="C80" s="30" t="n"/>
      <c r="D80" s="30" t="n"/>
      <c r="E80" s="30" t="n"/>
    </row>
    <row r="81">
      <c r="A81" s="30" t="n"/>
      <c r="B81" s="30" t="n"/>
      <c r="C81" s="30" t="n"/>
      <c r="D81" s="30" t="n"/>
      <c r="E81" s="30" t="n"/>
    </row>
    <row r="82" ht="26" customHeight="1">
      <c r="A82" s="17" t="inlineStr">
        <is>
          <t>🌐 Credits &amp; Resources:</t>
        </is>
      </c>
      <c r="B82" s="30" t="n"/>
      <c r="C82" s="30" t="n"/>
      <c r="D82" s="30" t="n"/>
      <c r="E82" s="30" t="n"/>
    </row>
    <row r="83">
      <c r="A83" s="30" t="n"/>
      <c r="B83" s="30" t="n"/>
      <c r="C83" s="30" t="n"/>
      <c r="D83" s="30" t="n"/>
      <c r="E83" s="30" t="n"/>
    </row>
    <row r="84" ht="22" customHeight="1">
      <c r="A84" s="6" t="inlineStr">
        <is>
          <t>📋 Template Created By:</t>
        </is>
      </c>
      <c r="B84" s="30" t="n"/>
      <c r="C84" s="30" t="n"/>
      <c r="D84" s="30" t="n"/>
      <c r="E84" s="30" t="n"/>
    </row>
    <row r="85" ht="30" customHeight="1">
      <c r="A85" s="45" t="inlineStr">
        <is>
          <t>CalculatorValue.com</t>
        </is>
      </c>
      <c r="B85" s="40" t="n"/>
      <c r="C85" s="40" t="n"/>
      <c r="D85" s="40" t="n"/>
      <c r="E85" s="41" t="n"/>
    </row>
    <row r="86">
      <c r="A86" s="30" t="n"/>
      <c r="B86" s="30" t="n"/>
      <c r="C86" s="30" t="n"/>
      <c r="D86" s="30" t="n"/>
      <c r="E86" s="30" t="n"/>
    </row>
    <row r="87" ht="22" customHeight="1">
      <c r="A87" s="36" t="inlineStr">
        <is>
          <t>🔗 For more information, guides, and online calculator, visit:</t>
        </is>
      </c>
      <c r="B87" s="30" t="n"/>
      <c r="C87" s="30" t="n"/>
      <c r="D87" s="30" t="n"/>
      <c r="E87" s="30" t="n"/>
    </row>
    <row r="88" ht="28" customHeight="1">
      <c r="A88" s="46" t="inlineStr">
        <is>
          <t>https://www.calculatorvalue.com/financial/bill/split-bill</t>
        </is>
      </c>
      <c r="B88" s="47" t="n"/>
      <c r="C88" s="47" t="n"/>
      <c r="D88" s="47" t="n"/>
      <c r="E88" s="48" t="n"/>
    </row>
    <row r="89">
      <c r="A89" s="30" t="n"/>
      <c r="B89" s="30" t="n"/>
      <c r="C89" s="30" t="n"/>
      <c r="D89" s="30" t="n"/>
      <c r="E89" s="30" t="n"/>
    </row>
    <row r="90" ht="30" customHeight="1">
      <c r="A90" s="49" t="inlineStr">
        <is>
          <t>📚 Access detailed guides, tipping calculators, and additional financial tools online!</t>
        </is>
      </c>
      <c r="B90" s="30" t="n"/>
      <c r="C90" s="30" t="n"/>
      <c r="D90" s="30" t="n"/>
      <c r="E90" s="30" t="n"/>
    </row>
    <row r="91">
      <c r="A91" s="30" t="n"/>
      <c r="B91" s="30" t="n"/>
      <c r="C91" s="30" t="n"/>
      <c r="D91" s="30" t="n"/>
      <c r="E91" s="30" t="n"/>
    </row>
    <row r="92">
      <c r="A92" s="30" t="n"/>
      <c r="B92" s="30" t="n"/>
      <c r="C92" s="30" t="n"/>
      <c r="D92" s="30" t="n"/>
      <c r="E92" s="30" t="n"/>
    </row>
    <row r="93">
      <c r="A93" s="30" t="n"/>
      <c r="B93" s="30" t="n"/>
      <c r="C93" s="30" t="n"/>
      <c r="D93" s="30" t="n"/>
      <c r="E93" s="30" t="n"/>
    </row>
    <row r="94">
      <c r="A94" s="30" t="n"/>
      <c r="B94" s="30" t="n"/>
      <c r="C94" s="30" t="n"/>
      <c r="D94" s="30" t="n"/>
      <c r="E94" s="30" t="n"/>
    </row>
  </sheetData>
  <mergeCells count="62">
    <mergeCell ref="A30:E30"/>
    <mergeCell ref="A39:E39"/>
    <mergeCell ref="A34:E34"/>
    <mergeCell ref="A77:E77"/>
    <mergeCell ref="A24:E24"/>
    <mergeCell ref="A73:E73"/>
    <mergeCell ref="A15:E15"/>
    <mergeCell ref="A64:E64"/>
    <mergeCell ref="A82:E82"/>
    <mergeCell ref="A49:E49"/>
    <mergeCell ref="A51:E51"/>
    <mergeCell ref="A1:E1"/>
    <mergeCell ref="A36:E36"/>
    <mergeCell ref="B20:E20"/>
    <mergeCell ref="A61:E61"/>
    <mergeCell ref="A6:E6"/>
    <mergeCell ref="A88:E88"/>
    <mergeCell ref="A70:E70"/>
    <mergeCell ref="A79:E79"/>
    <mergeCell ref="A87:E87"/>
    <mergeCell ref="A65:E65"/>
    <mergeCell ref="A54:E54"/>
    <mergeCell ref="A41:E41"/>
    <mergeCell ref="A90:E90"/>
    <mergeCell ref="A75:E75"/>
    <mergeCell ref="A84:E84"/>
    <mergeCell ref="A66:E66"/>
    <mergeCell ref="A74:E74"/>
    <mergeCell ref="A18:E18"/>
    <mergeCell ref="A27:E27"/>
    <mergeCell ref="A56:E56"/>
    <mergeCell ref="A3:E3"/>
    <mergeCell ref="A21:E21"/>
    <mergeCell ref="A55:E55"/>
    <mergeCell ref="A12:E12"/>
    <mergeCell ref="A50:E50"/>
    <mergeCell ref="A57:E57"/>
    <mergeCell ref="A42:E42"/>
    <mergeCell ref="A76:E76"/>
    <mergeCell ref="A33:E33"/>
    <mergeCell ref="A47:E47"/>
    <mergeCell ref="B11:E11"/>
    <mergeCell ref="A85:E85"/>
    <mergeCell ref="A32:E32"/>
    <mergeCell ref="B14:E14"/>
    <mergeCell ref="A53:E53"/>
    <mergeCell ref="B17:E17"/>
    <mergeCell ref="B23:E23"/>
    <mergeCell ref="A4:E4"/>
    <mergeCell ref="B8:E8"/>
    <mergeCell ref="A29:E29"/>
    <mergeCell ref="A35:E35"/>
    <mergeCell ref="A38:E38"/>
    <mergeCell ref="A72:E72"/>
    <mergeCell ref="A52:E52"/>
    <mergeCell ref="A68:E68"/>
    <mergeCell ref="A63:E63"/>
    <mergeCell ref="A44:E44"/>
    <mergeCell ref="A58:E58"/>
    <mergeCell ref="A40:E40"/>
    <mergeCell ref="A9:E9"/>
    <mergeCell ref="A67:E6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2026-01-08T02:17:47Z</dcterms:created>
  <dcterms:modified xsi:type="dcterms:W3CDTF">2026-01-08T02:17:47Z</dcterms:modified>
</cp:coreProperties>
</file>